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C115" i="1"/>
  <c r="D114" i="1"/>
  <c r="C114" i="1"/>
  <c r="F52" i="1" l="1"/>
  <c r="E52" i="1"/>
  <c r="D52" i="1"/>
  <c r="C52" i="1"/>
  <c r="F51" i="1"/>
  <c r="E51" i="1"/>
  <c r="D51" i="1"/>
  <c r="C51" i="1"/>
  <c r="D124" i="1" l="1"/>
  <c r="C124" i="1"/>
  <c r="D123" i="1"/>
  <c r="C123" i="1"/>
  <c r="D99" i="1" l="1"/>
  <c r="C99" i="1"/>
  <c r="D98" i="1"/>
  <c r="C98" i="1"/>
  <c r="E82" i="1" l="1"/>
  <c r="D82" i="1"/>
  <c r="C82" i="1"/>
  <c r="E81" i="1"/>
  <c r="D81" i="1"/>
  <c r="C81" i="1"/>
  <c r="F67" i="1" l="1"/>
  <c r="E67" i="1"/>
  <c r="D67" i="1"/>
  <c r="C67" i="1"/>
  <c r="F66" i="1"/>
  <c r="E66" i="1"/>
  <c r="D66" i="1"/>
  <c r="C66" i="1"/>
  <c r="F20" i="1" l="1"/>
  <c r="E20" i="1"/>
  <c r="D20" i="1"/>
  <c r="C20" i="1"/>
  <c r="F19" i="1"/>
  <c r="E19" i="1"/>
  <c r="D19" i="1"/>
  <c r="C19" i="1"/>
  <c r="F36" i="1" l="1"/>
  <c r="E36" i="1"/>
  <c r="D36" i="1"/>
  <c r="C36" i="1"/>
  <c r="F35" i="1"/>
  <c r="E35" i="1"/>
  <c r="D35" i="1"/>
  <c r="C35" i="1"/>
</calcChain>
</file>

<file path=xl/sharedStrings.xml><?xml version="1.0" encoding="utf-8"?>
<sst xmlns="http://schemas.openxmlformats.org/spreadsheetml/2006/main" count="139" uniqueCount="27">
  <si>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</si>
  <si>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</si>
  <si>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</si>
  <si>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</si>
  <si>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</si>
  <si>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</si>
  <si>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</si>
  <si>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</si>
  <si>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</si>
  <si>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</si>
  <si>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</si>
  <si>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</si>
  <si>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</si>
  <si>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</si>
  <si>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</si>
  <si>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</si>
  <si>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</si>
  <si>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VIVA COLOMBIA</t>
  </si>
  <si>
    <t>SECUNDARIA</t>
  </si>
  <si>
    <t>TRONCAL</t>
  </si>
  <si>
    <t>EASYFLY</t>
  </si>
  <si>
    <t>CUMPLIMIENTO DE ITINERARIO</t>
  </si>
  <si>
    <t>CUMPLIMIENTO DE SERVICIO</t>
  </si>
  <si>
    <t>CANCELADO</t>
  </si>
  <si>
    <t>SECUNDARIO</t>
  </si>
  <si>
    <t>CUMPLIMIENTO AEROCOMERCIAL POR CAUSAS
SEPTIEMBRE 2018</t>
  </si>
  <si>
    <t>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</si>
</sst>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0" fontId="0" fillId="0" borderId="17" xfId="0" applyBorder="1"/>
    <xf numFmtId="0" fontId="0" fillId="0" borderId="9" xfId="0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0" fillId="4" borderId="13" xfId="1" applyNumberFormat="1" applyFont="1" applyFill="1" applyBorder="1"/>
    <xf numFmtId="164" fontId="0" fillId="4" borderId="11" xfId="1" applyNumberFormat="1" applyFont="1" applyFill="1" applyBorder="1"/>
    <xf numFmtId="164" fontId="0" fillId="0" borderId="0" xfId="1" applyNumberFormat="1" applyFont="1"/>
    <xf numFmtId="0" fontId="0" fillId="0" borderId="0" xfId="0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4"/>
  <sheetViews>
    <sheetView tabSelected="1" zoomScale="85" zoomScaleNormal="85" workbookViewId="0">
      <selection activeCell="G106" sqref="G106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1" ht="20.25" customHeight="1" thickBot="1" x14ac:dyDescent="0.3"/>
    <row r="2" spans="2:11" ht="46.5" customHeight="1" thickBot="1" x14ac:dyDescent="0.3">
      <c r="B2" s="29" t="s">
        <v>25</v>
      </c>
      <c r="C2" s="30"/>
      <c r="D2" s="30"/>
      <c r="E2" s="30"/>
      <c r="F2" s="30"/>
      <c r="G2" s="31"/>
      <c r="H2" s="9"/>
    </row>
    <row r="3" spans="2:11" x14ac:dyDescent="0.25">
      <c r="B3" s="10"/>
      <c r="C3" s="10"/>
      <c r="D3" s="10"/>
      <c r="E3" s="10"/>
      <c r="F3" s="10"/>
      <c r="G3" s="9"/>
      <c r="H3" s="9"/>
    </row>
    <row r="4" spans="2:11" x14ac:dyDescent="0.25">
      <c r="B4" s="11" t="s">
        <v>10</v>
      </c>
      <c r="C4" s="11"/>
      <c r="D4" s="11"/>
      <c r="E4" s="11"/>
      <c r="F4" s="11"/>
      <c r="G4" s="11"/>
      <c r="H4" s="11"/>
    </row>
    <row r="5" spans="2:11" x14ac:dyDescent="0.25">
      <c r="B5" s="11" t="s">
        <v>11</v>
      </c>
      <c r="C5" s="11"/>
      <c r="D5" s="11"/>
      <c r="E5" s="11"/>
      <c r="F5" s="11"/>
      <c r="G5" s="9"/>
    </row>
    <row r="6" spans="2:11" ht="15.75" thickBot="1" x14ac:dyDescent="0.3">
      <c r="D6" s="20"/>
      <c r="E6" s="20"/>
      <c r="G6" s="20"/>
      <c r="H6" s="20"/>
      <c r="J6" s="20"/>
      <c r="K6" s="20"/>
    </row>
    <row r="7" spans="2:11" x14ac:dyDescent="0.25">
      <c r="B7" s="1" t="s">
        <v>0</v>
      </c>
      <c r="C7" s="2" t="s">
        <v>16</v>
      </c>
      <c r="D7" s="2" t="s">
        <v>18</v>
      </c>
      <c r="E7" s="2" t="s">
        <v>19</v>
      </c>
      <c r="F7" s="3" t="s">
        <v>1</v>
      </c>
    </row>
    <row r="8" spans="2:11" x14ac:dyDescent="0.25">
      <c r="B8" s="4" t="s">
        <v>12</v>
      </c>
      <c r="C8" s="14">
        <v>57</v>
      </c>
      <c r="D8" s="14">
        <v>1950</v>
      </c>
      <c r="E8" s="14">
        <v>2320</v>
      </c>
      <c r="F8" s="15">
        <v>4327</v>
      </c>
    </row>
    <row r="9" spans="2:11" x14ac:dyDescent="0.25">
      <c r="B9" s="5" t="s">
        <v>2</v>
      </c>
      <c r="C9" s="16"/>
      <c r="D9" s="16">
        <v>6</v>
      </c>
      <c r="E9" s="16">
        <v>3</v>
      </c>
      <c r="F9" s="17">
        <v>9</v>
      </c>
    </row>
    <row r="10" spans="2:11" x14ac:dyDescent="0.25">
      <c r="B10" s="6" t="s">
        <v>3</v>
      </c>
      <c r="C10" s="18"/>
      <c r="D10" s="18">
        <v>6</v>
      </c>
      <c r="E10" s="18">
        <v>2</v>
      </c>
      <c r="F10" s="19">
        <v>8</v>
      </c>
    </row>
    <row r="11" spans="2:11" x14ac:dyDescent="0.25">
      <c r="B11" s="6" t="s">
        <v>4</v>
      </c>
      <c r="C11" s="18"/>
      <c r="D11" s="18"/>
      <c r="E11" s="18">
        <v>1</v>
      </c>
      <c r="F11" s="19">
        <v>1</v>
      </c>
    </row>
    <row r="12" spans="2:11" x14ac:dyDescent="0.25">
      <c r="B12" s="5" t="s">
        <v>6</v>
      </c>
      <c r="C12" s="16"/>
      <c r="D12" s="16">
        <v>6</v>
      </c>
      <c r="E12" s="16">
        <v>33</v>
      </c>
      <c r="F12" s="17">
        <v>39</v>
      </c>
    </row>
    <row r="13" spans="2:11" x14ac:dyDescent="0.25">
      <c r="B13" s="6" t="s">
        <v>3</v>
      </c>
      <c r="C13" s="18"/>
      <c r="D13" s="18"/>
      <c r="E13" s="18">
        <v>9</v>
      </c>
      <c r="F13" s="19">
        <v>9</v>
      </c>
    </row>
    <row r="14" spans="2:11" x14ac:dyDescent="0.25">
      <c r="B14" s="6" t="s">
        <v>4</v>
      </c>
      <c r="C14" s="18"/>
      <c r="D14" s="18">
        <v>6</v>
      </c>
      <c r="E14" s="18">
        <v>24</v>
      </c>
      <c r="F14" s="19">
        <v>30</v>
      </c>
    </row>
    <row r="15" spans="2:11" x14ac:dyDescent="0.25">
      <c r="B15" s="5" t="s">
        <v>7</v>
      </c>
      <c r="C15" s="16">
        <v>50</v>
      </c>
      <c r="D15" s="16">
        <v>1670</v>
      </c>
      <c r="E15" s="16">
        <v>1936</v>
      </c>
      <c r="F15" s="17">
        <v>3656</v>
      </c>
    </row>
    <row r="16" spans="2:11" x14ac:dyDescent="0.25">
      <c r="B16" s="5" t="s">
        <v>5</v>
      </c>
      <c r="C16" s="16">
        <v>7</v>
      </c>
      <c r="D16" s="16">
        <v>268</v>
      </c>
      <c r="E16" s="16">
        <v>348</v>
      </c>
      <c r="F16" s="17">
        <v>623</v>
      </c>
    </row>
    <row r="17" spans="2:6" x14ac:dyDescent="0.25">
      <c r="B17" s="6" t="s">
        <v>3</v>
      </c>
      <c r="C17" s="18">
        <v>2</v>
      </c>
      <c r="D17" s="18">
        <v>150</v>
      </c>
      <c r="E17" s="18">
        <v>196</v>
      </c>
      <c r="F17" s="19">
        <v>348</v>
      </c>
    </row>
    <row r="18" spans="2:6" ht="15.75" thickBot="1" x14ac:dyDescent="0.3">
      <c r="B18" s="6" t="s">
        <v>4</v>
      </c>
      <c r="C18" s="18">
        <v>5</v>
      </c>
      <c r="D18" s="18">
        <v>118</v>
      </c>
      <c r="E18" s="18">
        <v>152</v>
      </c>
      <c r="F18" s="19">
        <v>275</v>
      </c>
    </row>
    <row r="19" spans="2:6" x14ac:dyDescent="0.25">
      <c r="B19" s="21" t="s">
        <v>21</v>
      </c>
      <c r="C19" s="7">
        <f>+C15/C8</f>
        <v>0.8771929824561403</v>
      </c>
      <c r="D19" s="7">
        <f t="shared" ref="D19:F19" si="0">+D15/D8</f>
        <v>0.85641025641025637</v>
      </c>
      <c r="E19" s="7">
        <f t="shared" si="0"/>
        <v>0.83448275862068966</v>
      </c>
      <c r="F19" s="12">
        <f t="shared" si="0"/>
        <v>0.84492720129419918</v>
      </c>
    </row>
    <row r="20" spans="2:6" ht="15.75" thickBot="1" x14ac:dyDescent="0.3">
      <c r="B20" s="22" t="s">
        <v>22</v>
      </c>
      <c r="C20" s="8">
        <f>+C15/(C8-C10-C13-C17)</f>
        <v>0.90909090909090906</v>
      </c>
      <c r="D20" s="8">
        <f t="shared" ref="D20:F20" si="1">+D15/(D8-D10-D13-D17)</f>
        <v>0.93088071348940915</v>
      </c>
      <c r="E20" s="8">
        <f t="shared" si="1"/>
        <v>0.91623284429720775</v>
      </c>
      <c r="F20" s="13">
        <f t="shared" si="1"/>
        <v>0.92276627965673907</v>
      </c>
    </row>
    <row r="21" spans="2:6" ht="15.75" thickBot="1" x14ac:dyDescent="0.3">
      <c r="B21" s="28"/>
      <c r="C21" s="20"/>
      <c r="D21" s="20"/>
      <c r="E21" s="20"/>
      <c r="F21" s="20"/>
    </row>
    <row r="22" spans="2:6" x14ac:dyDescent="0.25">
      <c r="B22" s="1" t="s">
        <v>0</v>
      </c>
      <c r="C22" s="2" t="s">
        <v>16</v>
      </c>
      <c r="D22" s="2" t="s">
        <v>18</v>
      </c>
      <c r="E22" s="2" t="s">
        <v>19</v>
      </c>
      <c r="F22" s="3" t="s">
        <v>1</v>
      </c>
    </row>
    <row r="23" spans="2:6" x14ac:dyDescent="0.25">
      <c r="B23" s="4" t="s">
        <v>13</v>
      </c>
      <c r="C23" s="14">
        <v>806</v>
      </c>
      <c r="D23" s="14">
        <v>177</v>
      </c>
      <c r="E23" s="14">
        <v>101</v>
      </c>
      <c r="F23" s="15">
        <v>1084</v>
      </c>
    </row>
    <row r="24" spans="2:6" x14ac:dyDescent="0.25">
      <c r="B24" s="5" t="s">
        <v>2</v>
      </c>
      <c r="C24" s="16">
        <v>34</v>
      </c>
      <c r="D24" s="16">
        <v>1</v>
      </c>
      <c r="E24" s="16"/>
      <c r="F24" s="17">
        <v>35</v>
      </c>
    </row>
    <row r="25" spans="2:6" x14ac:dyDescent="0.25">
      <c r="B25" s="6" t="s">
        <v>3</v>
      </c>
      <c r="C25" s="18">
        <v>5</v>
      </c>
      <c r="D25" s="18"/>
      <c r="E25" s="18"/>
      <c r="F25" s="19">
        <v>5</v>
      </c>
    </row>
    <row r="26" spans="2:6" x14ac:dyDescent="0.25">
      <c r="B26" s="6" t="s">
        <v>4</v>
      </c>
      <c r="C26" s="18">
        <v>3</v>
      </c>
      <c r="D26" s="18"/>
      <c r="E26" s="18"/>
      <c r="F26" s="19">
        <v>3</v>
      </c>
    </row>
    <row r="27" spans="2:6" x14ac:dyDescent="0.25">
      <c r="B27" s="6" t="s">
        <v>14</v>
      </c>
      <c r="C27" s="18">
        <v>26</v>
      </c>
      <c r="D27" s="18">
        <v>1</v>
      </c>
      <c r="E27" s="18"/>
      <c r="F27" s="19">
        <v>27</v>
      </c>
    </row>
    <row r="28" spans="2:6" x14ac:dyDescent="0.25">
      <c r="B28" s="5" t="s">
        <v>6</v>
      </c>
      <c r="C28" s="16">
        <v>32</v>
      </c>
      <c r="D28" s="16">
        <v>7</v>
      </c>
      <c r="E28" s="16">
        <v>24</v>
      </c>
      <c r="F28" s="17">
        <v>63</v>
      </c>
    </row>
    <row r="29" spans="2:6" x14ac:dyDescent="0.25">
      <c r="B29" s="6" t="s">
        <v>4</v>
      </c>
      <c r="C29" s="18">
        <v>32</v>
      </c>
      <c r="D29" s="18">
        <v>7</v>
      </c>
      <c r="E29" s="18">
        <v>24</v>
      </c>
      <c r="F29" s="19">
        <v>63</v>
      </c>
    </row>
    <row r="30" spans="2:6" x14ac:dyDescent="0.25">
      <c r="B30" s="5" t="s">
        <v>7</v>
      </c>
      <c r="C30" s="16">
        <v>683</v>
      </c>
      <c r="D30" s="16">
        <v>149</v>
      </c>
      <c r="E30" s="16">
        <v>54</v>
      </c>
      <c r="F30" s="17">
        <v>886</v>
      </c>
    </row>
    <row r="31" spans="2:6" x14ac:dyDescent="0.25">
      <c r="B31" s="5" t="s">
        <v>5</v>
      </c>
      <c r="C31" s="16">
        <v>57</v>
      </c>
      <c r="D31" s="16">
        <v>20</v>
      </c>
      <c r="E31" s="16">
        <v>23</v>
      </c>
      <c r="F31" s="17">
        <v>100</v>
      </c>
    </row>
    <row r="32" spans="2:6" x14ac:dyDescent="0.25">
      <c r="B32" s="6" t="s">
        <v>3</v>
      </c>
      <c r="C32" s="18">
        <v>19</v>
      </c>
      <c r="D32" s="18">
        <v>11</v>
      </c>
      <c r="E32" s="18">
        <v>12</v>
      </c>
      <c r="F32" s="19">
        <v>42</v>
      </c>
    </row>
    <row r="33" spans="2:6" x14ac:dyDescent="0.25">
      <c r="B33" s="6" t="s">
        <v>4</v>
      </c>
      <c r="C33" s="18">
        <v>38</v>
      </c>
      <c r="D33" s="18">
        <v>6</v>
      </c>
      <c r="E33" s="18">
        <v>11</v>
      </c>
      <c r="F33" s="19">
        <v>55</v>
      </c>
    </row>
    <row r="34" spans="2:6" ht="15.75" thickBot="1" x14ac:dyDescent="0.3">
      <c r="B34" s="6" t="s">
        <v>14</v>
      </c>
      <c r="C34" s="18"/>
      <c r="D34" s="18">
        <v>3</v>
      </c>
      <c r="E34" s="18"/>
      <c r="F34" s="19">
        <v>3</v>
      </c>
    </row>
    <row r="35" spans="2:6" x14ac:dyDescent="0.25">
      <c r="B35" s="21" t="s">
        <v>21</v>
      </c>
      <c r="C35" s="24">
        <f>+C30/C23</f>
        <v>0.84739454094292799</v>
      </c>
      <c r="D35" s="24">
        <f t="shared" ref="D35:F35" si="2">+D30/D23</f>
        <v>0.84180790960451979</v>
      </c>
      <c r="E35" s="24">
        <f t="shared" si="2"/>
        <v>0.53465346534653468</v>
      </c>
      <c r="F35" s="25">
        <f t="shared" si="2"/>
        <v>0.81734317343173435</v>
      </c>
    </row>
    <row r="36" spans="2:6" ht="15.75" thickBot="1" x14ac:dyDescent="0.3">
      <c r="B36" s="22" t="s">
        <v>22</v>
      </c>
      <c r="C36" s="23">
        <f>+C30/(C23-C25-C32)</f>
        <v>0.87340153452685421</v>
      </c>
      <c r="D36" s="23">
        <f t="shared" ref="D36:F36" si="3">+D30/(D23-D25-D32)</f>
        <v>0.89759036144578308</v>
      </c>
      <c r="E36" s="23">
        <f t="shared" si="3"/>
        <v>0.6067415730337079</v>
      </c>
      <c r="F36" s="26">
        <f t="shared" si="3"/>
        <v>0.8543876567020251</v>
      </c>
    </row>
    <row r="37" spans="2:6" ht="15.75" thickBot="1" x14ac:dyDescent="0.3"/>
    <row r="38" spans="2:6" x14ac:dyDescent="0.25">
      <c r="B38" s="1" t="s">
        <v>0</v>
      </c>
      <c r="C38" s="2" t="s">
        <v>16</v>
      </c>
      <c r="D38" s="2" t="s">
        <v>18</v>
      </c>
      <c r="E38" s="2" t="s">
        <v>19</v>
      </c>
      <c r="F38" s="3" t="s">
        <v>1</v>
      </c>
    </row>
    <row r="39" spans="2:6" x14ac:dyDescent="0.25">
      <c r="B39" s="4" t="s">
        <v>17</v>
      </c>
      <c r="C39" s="14">
        <v>55</v>
      </c>
      <c r="D39" s="14">
        <v>649</v>
      </c>
      <c r="E39" s="14">
        <v>1077</v>
      </c>
      <c r="F39" s="15">
        <v>1781</v>
      </c>
    </row>
    <row r="40" spans="2:6" x14ac:dyDescent="0.25">
      <c r="B40" s="5" t="s">
        <v>2</v>
      </c>
      <c r="C40" s="16">
        <v>25</v>
      </c>
      <c r="D40" s="16">
        <v>4</v>
      </c>
      <c r="E40" s="16">
        <v>58</v>
      </c>
      <c r="F40" s="17">
        <v>87</v>
      </c>
    </row>
    <row r="41" spans="2:6" x14ac:dyDescent="0.25">
      <c r="B41" s="6" t="s">
        <v>3</v>
      </c>
      <c r="C41" s="18">
        <v>4</v>
      </c>
      <c r="D41" s="18">
        <v>2</v>
      </c>
      <c r="E41" s="18">
        <v>23</v>
      </c>
      <c r="F41" s="19">
        <v>29</v>
      </c>
    </row>
    <row r="42" spans="2:6" x14ac:dyDescent="0.25">
      <c r="B42" s="6" t="s">
        <v>4</v>
      </c>
      <c r="C42" s="18">
        <v>21</v>
      </c>
      <c r="D42" s="18">
        <v>2</v>
      </c>
      <c r="E42" s="18">
        <v>26</v>
      </c>
      <c r="F42" s="19">
        <v>49</v>
      </c>
    </row>
    <row r="43" spans="2:6" x14ac:dyDescent="0.25">
      <c r="B43" s="6" t="s">
        <v>14</v>
      </c>
      <c r="C43" s="18"/>
      <c r="D43" s="18"/>
      <c r="E43" s="18">
        <v>9</v>
      </c>
      <c r="F43" s="19">
        <v>9</v>
      </c>
    </row>
    <row r="44" spans="2:6" x14ac:dyDescent="0.25">
      <c r="B44" s="5" t="s">
        <v>6</v>
      </c>
      <c r="C44" s="16">
        <v>1</v>
      </c>
      <c r="D44" s="16">
        <v>1</v>
      </c>
      <c r="E44" s="16">
        <v>24</v>
      </c>
      <c r="F44" s="17">
        <v>26</v>
      </c>
    </row>
    <row r="45" spans="2:6" x14ac:dyDescent="0.25">
      <c r="B45" s="6" t="s">
        <v>3</v>
      </c>
      <c r="C45" s="18">
        <v>1</v>
      </c>
      <c r="D45" s="18">
        <v>1</v>
      </c>
      <c r="E45" s="18">
        <v>24</v>
      </c>
      <c r="F45" s="19">
        <v>26</v>
      </c>
    </row>
    <row r="46" spans="2:6" x14ac:dyDescent="0.25">
      <c r="B46" s="5" t="s">
        <v>7</v>
      </c>
      <c r="C46" s="16">
        <v>21</v>
      </c>
      <c r="D46" s="16">
        <v>537</v>
      </c>
      <c r="E46" s="16">
        <v>812</v>
      </c>
      <c r="F46" s="17">
        <v>1370</v>
      </c>
    </row>
    <row r="47" spans="2:6" x14ac:dyDescent="0.25">
      <c r="B47" s="5" t="s">
        <v>5</v>
      </c>
      <c r="C47" s="16">
        <v>8</v>
      </c>
      <c r="D47" s="16">
        <v>107</v>
      </c>
      <c r="E47" s="16">
        <v>183</v>
      </c>
      <c r="F47" s="17">
        <v>298</v>
      </c>
    </row>
    <row r="48" spans="2:6" x14ac:dyDescent="0.25">
      <c r="B48" s="6" t="s">
        <v>3</v>
      </c>
      <c r="C48" s="18">
        <v>3</v>
      </c>
      <c r="D48" s="18">
        <v>77</v>
      </c>
      <c r="E48" s="18">
        <v>121</v>
      </c>
      <c r="F48" s="19">
        <v>201</v>
      </c>
    </row>
    <row r="49" spans="2:6" x14ac:dyDescent="0.25">
      <c r="B49" s="6" t="s">
        <v>4</v>
      </c>
      <c r="C49" s="18">
        <v>5</v>
      </c>
      <c r="D49" s="18">
        <v>22</v>
      </c>
      <c r="E49" s="18">
        <v>62</v>
      </c>
      <c r="F49" s="19">
        <v>89</v>
      </c>
    </row>
    <row r="50" spans="2:6" ht="15.75" thickBot="1" x14ac:dyDescent="0.3">
      <c r="B50" s="6" t="s">
        <v>14</v>
      </c>
      <c r="C50" s="18"/>
      <c r="D50" s="18">
        <v>8</v>
      </c>
      <c r="E50" s="18"/>
      <c r="F50" s="19">
        <v>8</v>
      </c>
    </row>
    <row r="51" spans="2:6" x14ac:dyDescent="0.25">
      <c r="B51" s="21" t="s">
        <v>21</v>
      </c>
      <c r="C51" s="7">
        <f>+C46/C39</f>
        <v>0.38181818181818183</v>
      </c>
      <c r="D51" s="7">
        <f t="shared" ref="D51:F51" si="4">+D46/D39</f>
        <v>0.82742681047765798</v>
      </c>
      <c r="E51" s="7">
        <f t="shared" si="4"/>
        <v>0.75394614670380689</v>
      </c>
      <c r="F51" s="12">
        <f t="shared" si="4"/>
        <v>0.76923076923076927</v>
      </c>
    </row>
    <row r="52" spans="2:6" ht="15.75" thickBot="1" x14ac:dyDescent="0.3">
      <c r="B52" s="22" t="s">
        <v>22</v>
      </c>
      <c r="C52" s="8">
        <f>+C46/(C39-C41-C45-C48)</f>
        <v>0.44680851063829785</v>
      </c>
      <c r="D52" s="8">
        <f t="shared" ref="D52:F52" si="5">+D46/(D39-D41-D45-D48)</f>
        <v>0.94376098418277676</v>
      </c>
      <c r="E52" s="8">
        <f t="shared" si="5"/>
        <v>0.89328932893289326</v>
      </c>
      <c r="F52" s="13">
        <f t="shared" si="5"/>
        <v>0.89836065573770496</v>
      </c>
    </row>
    <row r="53" spans="2:6" ht="15.75" thickBot="1" x14ac:dyDescent="0.3"/>
    <row r="54" spans="2:6" x14ac:dyDescent="0.25">
      <c r="B54" s="1" t="s">
        <v>0</v>
      </c>
      <c r="C54" s="2" t="s">
        <v>16</v>
      </c>
      <c r="D54" s="2" t="s">
        <v>18</v>
      </c>
      <c r="E54" s="2" t="s">
        <v>19</v>
      </c>
      <c r="F54" s="3" t="s">
        <v>1</v>
      </c>
    </row>
    <row r="55" spans="2:6" x14ac:dyDescent="0.25">
      <c r="B55" s="4" t="s">
        <v>8</v>
      </c>
      <c r="C55" s="14">
        <v>1330</v>
      </c>
      <c r="D55" s="14">
        <v>3524</v>
      </c>
      <c r="E55" s="14">
        <v>8441</v>
      </c>
      <c r="F55" s="15">
        <v>13295</v>
      </c>
    </row>
    <row r="56" spans="2:6" x14ac:dyDescent="0.25">
      <c r="B56" s="5" t="s">
        <v>2</v>
      </c>
      <c r="C56" s="16">
        <v>3</v>
      </c>
      <c r="D56" s="16">
        <v>45</v>
      </c>
      <c r="E56" s="16">
        <v>4</v>
      </c>
      <c r="F56" s="17">
        <v>52</v>
      </c>
    </row>
    <row r="57" spans="2:6" x14ac:dyDescent="0.25">
      <c r="B57" s="6" t="s">
        <v>14</v>
      </c>
      <c r="C57" s="18">
        <v>3</v>
      </c>
      <c r="D57" s="18">
        <v>45</v>
      </c>
      <c r="E57" s="18">
        <v>4</v>
      </c>
      <c r="F57" s="19">
        <v>52</v>
      </c>
    </row>
    <row r="58" spans="2:6" x14ac:dyDescent="0.25">
      <c r="B58" s="5" t="s">
        <v>6</v>
      </c>
      <c r="C58" s="16">
        <v>103</v>
      </c>
      <c r="D58" s="16">
        <v>245</v>
      </c>
      <c r="E58" s="16">
        <v>302</v>
      </c>
      <c r="F58" s="17">
        <v>650</v>
      </c>
    </row>
    <row r="59" spans="2:6" x14ac:dyDescent="0.25">
      <c r="B59" s="6" t="s">
        <v>3</v>
      </c>
      <c r="C59" s="18">
        <v>52</v>
      </c>
      <c r="D59" s="18">
        <v>212</v>
      </c>
      <c r="E59" s="18">
        <v>103</v>
      </c>
      <c r="F59" s="19">
        <v>367</v>
      </c>
    </row>
    <row r="60" spans="2:6" x14ac:dyDescent="0.25">
      <c r="B60" s="6" t="s">
        <v>4</v>
      </c>
      <c r="C60" s="18">
        <v>6</v>
      </c>
      <c r="D60" s="18">
        <v>11</v>
      </c>
      <c r="E60" s="18">
        <v>134</v>
      </c>
      <c r="F60" s="19">
        <v>151</v>
      </c>
    </row>
    <row r="61" spans="2:6" x14ac:dyDescent="0.25">
      <c r="B61" s="6" t="s">
        <v>14</v>
      </c>
      <c r="C61" s="18">
        <v>45</v>
      </c>
      <c r="D61" s="18">
        <v>22</v>
      </c>
      <c r="E61" s="18">
        <v>65</v>
      </c>
      <c r="F61" s="19">
        <v>132</v>
      </c>
    </row>
    <row r="62" spans="2:6" x14ac:dyDescent="0.25">
      <c r="B62" s="5" t="s">
        <v>7</v>
      </c>
      <c r="C62" s="16">
        <v>782</v>
      </c>
      <c r="D62" s="16">
        <v>2419</v>
      </c>
      <c r="E62" s="16">
        <v>5809</v>
      </c>
      <c r="F62" s="17">
        <v>9010</v>
      </c>
    </row>
    <row r="63" spans="2:6" x14ac:dyDescent="0.25">
      <c r="B63" s="5" t="s">
        <v>5</v>
      </c>
      <c r="C63" s="16">
        <v>442</v>
      </c>
      <c r="D63" s="16">
        <v>815</v>
      </c>
      <c r="E63" s="16">
        <v>2326</v>
      </c>
      <c r="F63" s="17">
        <v>3583</v>
      </c>
    </row>
    <row r="64" spans="2:6" x14ac:dyDescent="0.25">
      <c r="B64" s="6" t="s">
        <v>3</v>
      </c>
      <c r="C64" s="18">
        <v>186</v>
      </c>
      <c r="D64" s="18">
        <v>360</v>
      </c>
      <c r="E64" s="18">
        <v>957</v>
      </c>
      <c r="F64" s="19">
        <v>1503</v>
      </c>
    </row>
    <row r="65" spans="2:6" ht="15.75" thickBot="1" x14ac:dyDescent="0.3">
      <c r="B65" s="6" t="s">
        <v>4</v>
      </c>
      <c r="C65" s="18">
        <v>256</v>
      </c>
      <c r="D65" s="18">
        <v>455</v>
      </c>
      <c r="E65" s="18">
        <v>1369</v>
      </c>
      <c r="F65" s="19">
        <v>2080</v>
      </c>
    </row>
    <row r="66" spans="2:6" x14ac:dyDescent="0.25">
      <c r="B66" s="21" t="s">
        <v>21</v>
      </c>
      <c r="C66" s="24">
        <f>+C62/C55</f>
        <v>0.58796992481203003</v>
      </c>
      <c r="D66" s="24">
        <f t="shared" ref="D66:F66" si="6">+D62/D55</f>
        <v>0.68643586833144155</v>
      </c>
      <c r="E66" s="24">
        <f t="shared" si="6"/>
        <v>0.6881886032460609</v>
      </c>
      <c r="F66" s="25">
        <f t="shared" si="6"/>
        <v>0.67769838285069572</v>
      </c>
    </row>
    <row r="67" spans="2:6" ht="15.75" thickBot="1" x14ac:dyDescent="0.3">
      <c r="B67" s="22" t="s">
        <v>22</v>
      </c>
      <c r="C67" s="23">
        <f>+C62/(C55-C59-C64)</f>
        <v>0.71611721611721613</v>
      </c>
      <c r="D67" s="23">
        <f t="shared" ref="D67:F67" si="7">+D62/(D55-D59-D64)</f>
        <v>0.81944444444444442</v>
      </c>
      <c r="E67" s="23">
        <f t="shared" si="7"/>
        <v>0.78702072889852326</v>
      </c>
      <c r="F67" s="26">
        <f t="shared" si="7"/>
        <v>0.78862144420131286</v>
      </c>
    </row>
    <row r="68" spans="2:6" ht="15.75" thickBot="1" x14ac:dyDescent="0.3"/>
    <row r="69" spans="2:6" x14ac:dyDescent="0.25">
      <c r="B69" s="1" t="s">
        <v>0</v>
      </c>
      <c r="C69" s="2" t="s">
        <v>18</v>
      </c>
      <c r="D69" s="2" t="s">
        <v>19</v>
      </c>
      <c r="E69" s="3" t="s">
        <v>1</v>
      </c>
    </row>
    <row r="70" spans="2:6" x14ac:dyDescent="0.25">
      <c r="B70" s="4" t="s">
        <v>20</v>
      </c>
      <c r="C70" s="14">
        <v>3305</v>
      </c>
      <c r="D70" s="14">
        <v>329</v>
      </c>
      <c r="E70" s="15">
        <v>3634</v>
      </c>
    </row>
    <row r="71" spans="2:6" x14ac:dyDescent="0.25">
      <c r="B71" s="5" t="s">
        <v>2</v>
      </c>
      <c r="C71" s="16">
        <v>235</v>
      </c>
      <c r="D71" s="16">
        <v>28</v>
      </c>
      <c r="E71" s="17">
        <v>263</v>
      </c>
    </row>
    <row r="72" spans="2:6" x14ac:dyDescent="0.25">
      <c r="B72" s="6" t="s">
        <v>3</v>
      </c>
      <c r="C72" s="18">
        <v>230</v>
      </c>
      <c r="D72" s="18">
        <v>28</v>
      </c>
      <c r="E72" s="19">
        <v>258</v>
      </c>
    </row>
    <row r="73" spans="2:6" x14ac:dyDescent="0.25">
      <c r="B73" s="6" t="s">
        <v>4</v>
      </c>
      <c r="C73" s="18">
        <v>5</v>
      </c>
      <c r="D73" s="18"/>
      <c r="E73" s="19">
        <v>5</v>
      </c>
    </row>
    <row r="74" spans="2:6" x14ac:dyDescent="0.25">
      <c r="B74" s="5" t="s">
        <v>7</v>
      </c>
      <c r="C74" s="16">
        <v>1969</v>
      </c>
      <c r="D74" s="16">
        <v>220</v>
      </c>
      <c r="E74" s="17">
        <v>2189</v>
      </c>
    </row>
    <row r="75" spans="2:6" x14ac:dyDescent="0.25">
      <c r="B75" s="5" t="s">
        <v>5</v>
      </c>
      <c r="C75" s="16">
        <v>989</v>
      </c>
      <c r="D75" s="16">
        <v>69</v>
      </c>
      <c r="E75" s="17">
        <v>1058</v>
      </c>
    </row>
    <row r="76" spans="2:6" x14ac:dyDescent="0.25">
      <c r="B76" s="6" t="s">
        <v>3</v>
      </c>
      <c r="C76" s="18">
        <v>817</v>
      </c>
      <c r="D76" s="18">
        <v>53</v>
      </c>
      <c r="E76" s="19">
        <v>870</v>
      </c>
    </row>
    <row r="77" spans="2:6" x14ac:dyDescent="0.25">
      <c r="B77" s="6" t="s">
        <v>4</v>
      </c>
      <c r="C77" s="18">
        <v>172</v>
      </c>
      <c r="D77" s="18">
        <v>16</v>
      </c>
      <c r="E77" s="19">
        <v>188</v>
      </c>
    </row>
    <row r="78" spans="2:6" x14ac:dyDescent="0.25">
      <c r="B78" s="5" t="s">
        <v>23</v>
      </c>
      <c r="C78" s="16">
        <v>112</v>
      </c>
      <c r="D78" s="16">
        <v>12</v>
      </c>
      <c r="E78" s="17">
        <v>124</v>
      </c>
    </row>
    <row r="79" spans="2:6" x14ac:dyDescent="0.25">
      <c r="B79" s="6" t="s">
        <v>3</v>
      </c>
      <c r="C79" s="18">
        <v>75</v>
      </c>
      <c r="D79" s="18">
        <v>5</v>
      </c>
      <c r="E79" s="19">
        <v>80</v>
      </c>
    </row>
    <row r="80" spans="2:6" ht="15.75" thickBot="1" x14ac:dyDescent="0.3">
      <c r="B80" s="6" t="s">
        <v>4</v>
      </c>
      <c r="C80" s="18">
        <v>37</v>
      </c>
      <c r="D80" s="18">
        <v>7</v>
      </c>
      <c r="E80" s="19">
        <v>44</v>
      </c>
    </row>
    <row r="81" spans="2:5" x14ac:dyDescent="0.25">
      <c r="B81" s="21" t="s">
        <v>21</v>
      </c>
      <c r="C81" s="24">
        <f>+C74/C70</f>
        <v>0.59576399394856283</v>
      </c>
      <c r="D81" s="24">
        <f t="shared" ref="D81:E81" si="8">+D74/D70</f>
        <v>0.66869300911854102</v>
      </c>
      <c r="E81" s="25">
        <f t="shared" si="8"/>
        <v>0.60236653824986242</v>
      </c>
    </row>
    <row r="82" spans="2:5" ht="15.75" thickBot="1" x14ac:dyDescent="0.3">
      <c r="B82" s="22" t="s">
        <v>22</v>
      </c>
      <c r="C82" s="23">
        <f>+C74/(C70-C72-C76-C79)</f>
        <v>0.90196976637654602</v>
      </c>
      <c r="D82" s="23">
        <f t="shared" ref="D82:E82" si="9">+D74/(D70-D72-D76-D79)</f>
        <v>0.90534979423868311</v>
      </c>
      <c r="E82" s="26">
        <f t="shared" si="9"/>
        <v>0.90230832646331405</v>
      </c>
    </row>
    <row r="83" spans="2:5" ht="15.75" thickBot="1" x14ac:dyDescent="0.3"/>
    <row r="84" spans="2:5" x14ac:dyDescent="0.25">
      <c r="B84" s="1" t="s">
        <v>0</v>
      </c>
      <c r="C84" s="2" t="s">
        <v>18</v>
      </c>
      <c r="D84" s="3" t="s">
        <v>1</v>
      </c>
    </row>
    <row r="85" spans="2:5" x14ac:dyDescent="0.25">
      <c r="B85" s="4" t="s">
        <v>9</v>
      </c>
      <c r="C85" s="14">
        <v>2175</v>
      </c>
      <c r="D85" s="15">
        <v>2175</v>
      </c>
    </row>
    <row r="86" spans="2:5" x14ac:dyDescent="0.25">
      <c r="B86" s="5" t="s">
        <v>2</v>
      </c>
      <c r="C86" s="16">
        <v>74</v>
      </c>
      <c r="D86" s="17">
        <v>74</v>
      </c>
    </row>
    <row r="87" spans="2:5" x14ac:dyDescent="0.25">
      <c r="B87" s="6" t="s">
        <v>3</v>
      </c>
      <c r="C87" s="18">
        <v>49</v>
      </c>
      <c r="D87" s="19">
        <v>49</v>
      </c>
    </row>
    <row r="88" spans="2:5" x14ac:dyDescent="0.25">
      <c r="B88" s="6" t="s">
        <v>4</v>
      </c>
      <c r="C88" s="18">
        <v>24</v>
      </c>
      <c r="D88" s="19">
        <v>24</v>
      </c>
    </row>
    <row r="89" spans="2:5" x14ac:dyDescent="0.25">
      <c r="B89" s="6" t="s">
        <v>14</v>
      </c>
      <c r="C89" s="18">
        <v>1</v>
      </c>
      <c r="D89" s="19">
        <v>1</v>
      </c>
    </row>
    <row r="90" spans="2:5" x14ac:dyDescent="0.25">
      <c r="B90" s="5" t="s">
        <v>6</v>
      </c>
      <c r="C90" s="16">
        <v>64</v>
      </c>
      <c r="D90" s="17">
        <v>64</v>
      </c>
    </row>
    <row r="91" spans="2:5" x14ac:dyDescent="0.25">
      <c r="B91" s="6" t="s">
        <v>3</v>
      </c>
      <c r="C91" s="18">
        <v>52</v>
      </c>
      <c r="D91" s="19">
        <v>52</v>
      </c>
    </row>
    <row r="92" spans="2:5" x14ac:dyDescent="0.25">
      <c r="B92" s="6" t="s">
        <v>4</v>
      </c>
      <c r="C92" s="18">
        <v>12</v>
      </c>
      <c r="D92" s="19">
        <v>12</v>
      </c>
    </row>
    <row r="93" spans="2:5" x14ac:dyDescent="0.25">
      <c r="B93" s="5" t="s">
        <v>7</v>
      </c>
      <c r="C93" s="16">
        <v>1399</v>
      </c>
      <c r="D93" s="17">
        <v>1399</v>
      </c>
    </row>
    <row r="94" spans="2:5" x14ac:dyDescent="0.25">
      <c r="B94" s="5" t="s">
        <v>5</v>
      </c>
      <c r="C94" s="16">
        <v>638</v>
      </c>
      <c r="D94" s="17">
        <v>638</v>
      </c>
    </row>
    <row r="95" spans="2:5" x14ac:dyDescent="0.25">
      <c r="B95" s="6" t="s">
        <v>3</v>
      </c>
      <c r="C95" s="18">
        <v>516</v>
      </c>
      <c r="D95" s="19">
        <v>516</v>
      </c>
    </row>
    <row r="96" spans="2:5" x14ac:dyDescent="0.25">
      <c r="B96" s="6" t="s">
        <v>4</v>
      </c>
      <c r="C96" s="18">
        <v>121</v>
      </c>
      <c r="D96" s="19">
        <v>121</v>
      </c>
    </row>
    <row r="97" spans="2:4" ht="15.75" thickBot="1" x14ac:dyDescent="0.3">
      <c r="B97" s="6" t="s">
        <v>14</v>
      </c>
      <c r="C97" s="18">
        <v>1</v>
      </c>
      <c r="D97" s="19">
        <v>1</v>
      </c>
    </row>
    <row r="98" spans="2:4" x14ac:dyDescent="0.25">
      <c r="B98" s="21" t="s">
        <v>21</v>
      </c>
      <c r="C98" s="7">
        <f>+C93/C85</f>
        <v>0.64321839080459775</v>
      </c>
      <c r="D98" s="12">
        <f>+D93/D85</f>
        <v>0.64321839080459775</v>
      </c>
    </row>
    <row r="99" spans="2:4" ht="15.75" thickBot="1" x14ac:dyDescent="0.3">
      <c r="B99" s="22" t="s">
        <v>22</v>
      </c>
      <c r="C99" s="8">
        <f>+C93/(C85-C87-C91-C95)</f>
        <v>0.89794608472400517</v>
      </c>
      <c r="D99" s="13">
        <f>+D93/(D85-D87-D91-D95)</f>
        <v>0.89794608472400517</v>
      </c>
    </row>
    <row r="100" spans="2:4" ht="15.75" thickBot="1" x14ac:dyDescent="0.3"/>
    <row r="101" spans="2:4" x14ac:dyDescent="0.25">
      <c r="B101" s="1" t="s">
        <v>0</v>
      </c>
      <c r="C101" s="2" t="s">
        <v>18</v>
      </c>
      <c r="D101" s="3" t="s">
        <v>1</v>
      </c>
    </row>
    <row r="102" spans="2:4" x14ac:dyDescent="0.25">
      <c r="B102" s="4" t="s">
        <v>15</v>
      </c>
      <c r="C102" s="14">
        <v>1013</v>
      </c>
      <c r="D102" s="15">
        <v>1013</v>
      </c>
    </row>
    <row r="103" spans="2:4" x14ac:dyDescent="0.25">
      <c r="B103" s="5" t="s">
        <v>2</v>
      </c>
      <c r="C103" s="16">
        <v>64</v>
      </c>
      <c r="D103" s="17">
        <v>64</v>
      </c>
    </row>
    <row r="104" spans="2:4" x14ac:dyDescent="0.25">
      <c r="B104" s="6" t="s">
        <v>3</v>
      </c>
      <c r="C104" s="18">
        <v>34</v>
      </c>
      <c r="D104" s="19">
        <v>34</v>
      </c>
    </row>
    <row r="105" spans="2:4" x14ac:dyDescent="0.25">
      <c r="B105" s="6" t="s">
        <v>4</v>
      </c>
      <c r="C105" s="18">
        <v>29</v>
      </c>
      <c r="D105" s="19">
        <v>29</v>
      </c>
    </row>
    <row r="106" spans="2:4" x14ac:dyDescent="0.25">
      <c r="B106" s="6" t="s">
        <v>14</v>
      </c>
      <c r="C106" s="18">
        <v>1</v>
      </c>
      <c r="D106" s="19">
        <v>1</v>
      </c>
    </row>
    <row r="107" spans="2:4" x14ac:dyDescent="0.25">
      <c r="B107" s="5" t="s">
        <v>6</v>
      </c>
      <c r="C107" s="16">
        <v>99</v>
      </c>
      <c r="D107" s="17">
        <v>99</v>
      </c>
    </row>
    <row r="108" spans="2:4" x14ac:dyDescent="0.25">
      <c r="B108" s="6" t="s">
        <v>3</v>
      </c>
      <c r="C108" s="18">
        <v>59</v>
      </c>
      <c r="D108" s="19">
        <v>59</v>
      </c>
    </row>
    <row r="109" spans="2:4" x14ac:dyDescent="0.25">
      <c r="B109" s="6" t="s">
        <v>4</v>
      </c>
      <c r="C109" s="18">
        <v>40</v>
      </c>
      <c r="D109" s="19">
        <v>40</v>
      </c>
    </row>
    <row r="110" spans="2:4" x14ac:dyDescent="0.25">
      <c r="B110" s="5" t="s">
        <v>7</v>
      </c>
      <c r="C110" s="16">
        <v>600</v>
      </c>
      <c r="D110" s="17">
        <v>600</v>
      </c>
    </row>
    <row r="111" spans="2:4" x14ac:dyDescent="0.25">
      <c r="B111" s="5" t="s">
        <v>5</v>
      </c>
      <c r="C111" s="16">
        <v>250</v>
      </c>
      <c r="D111" s="17">
        <v>250</v>
      </c>
    </row>
    <row r="112" spans="2:4" x14ac:dyDescent="0.25">
      <c r="B112" s="6" t="s">
        <v>3</v>
      </c>
      <c r="C112" s="18">
        <v>154</v>
      </c>
      <c r="D112" s="19">
        <v>154</v>
      </c>
    </row>
    <row r="113" spans="2:4" ht="15.75" thickBot="1" x14ac:dyDescent="0.3">
      <c r="B113" s="6" t="s">
        <v>4</v>
      </c>
      <c r="C113" s="18">
        <v>96</v>
      </c>
      <c r="D113" s="19">
        <v>96</v>
      </c>
    </row>
    <row r="114" spans="2:4" x14ac:dyDescent="0.25">
      <c r="B114" s="21" t="s">
        <v>21</v>
      </c>
      <c r="C114" s="24">
        <f>+C110/C102</f>
        <v>0.5923000987166831</v>
      </c>
      <c r="D114" s="25">
        <f>+D110/D102</f>
        <v>0.5923000987166831</v>
      </c>
    </row>
    <row r="115" spans="2:4" ht="15.75" thickBot="1" x14ac:dyDescent="0.3">
      <c r="B115" s="22" t="s">
        <v>22</v>
      </c>
      <c r="C115" s="23">
        <f>+C110/(C102-C104-C108-C112)</f>
        <v>0.78328981723237601</v>
      </c>
      <c r="D115" s="26">
        <f>+D110/(D102-D104-D108-D112)</f>
        <v>0.78328981723237601</v>
      </c>
    </row>
    <row r="116" spans="2:4" ht="15.75" thickBot="1" x14ac:dyDescent="0.3">
      <c r="B116" s="28"/>
      <c r="C116" s="27"/>
      <c r="D116" s="27"/>
    </row>
    <row r="117" spans="2:4" x14ac:dyDescent="0.25">
      <c r="B117" s="1" t="s">
        <v>0</v>
      </c>
      <c r="C117" s="2" t="s">
        <v>24</v>
      </c>
      <c r="D117" s="3" t="s">
        <v>1</v>
      </c>
    </row>
    <row r="118" spans="2:4" x14ac:dyDescent="0.25">
      <c r="B118" s="4" t="s">
        <v>26</v>
      </c>
      <c r="C118" s="14">
        <v>8</v>
      </c>
      <c r="D118" s="15">
        <v>8</v>
      </c>
    </row>
    <row r="119" spans="2:4" x14ac:dyDescent="0.25">
      <c r="B119" s="5" t="s">
        <v>7</v>
      </c>
      <c r="C119" s="16">
        <v>3</v>
      </c>
      <c r="D119" s="17">
        <v>3</v>
      </c>
    </row>
    <row r="120" spans="2:4" x14ac:dyDescent="0.25">
      <c r="B120" s="5" t="s">
        <v>5</v>
      </c>
      <c r="C120" s="16">
        <v>5</v>
      </c>
      <c r="D120" s="17">
        <v>5</v>
      </c>
    </row>
    <row r="121" spans="2:4" x14ac:dyDescent="0.25">
      <c r="B121" s="6" t="s">
        <v>3</v>
      </c>
      <c r="C121" s="18">
        <v>2</v>
      </c>
      <c r="D121" s="19">
        <v>2</v>
      </c>
    </row>
    <row r="122" spans="2:4" ht="15.75" thickBot="1" x14ac:dyDescent="0.3">
      <c r="B122" s="6" t="s">
        <v>4</v>
      </c>
      <c r="C122" s="18">
        <v>3</v>
      </c>
      <c r="D122" s="19">
        <v>3</v>
      </c>
    </row>
    <row r="123" spans="2:4" x14ac:dyDescent="0.25">
      <c r="B123" s="21" t="s">
        <v>21</v>
      </c>
      <c r="C123" s="24">
        <f>+C119/C118</f>
        <v>0.375</v>
      </c>
      <c r="D123" s="25">
        <f>+D119/D118</f>
        <v>0.375</v>
      </c>
    </row>
    <row r="124" spans="2:4" ht="15.75" thickBot="1" x14ac:dyDescent="0.3">
      <c r="B124" s="22" t="s">
        <v>22</v>
      </c>
      <c r="C124" s="23">
        <f>+C119/(C118-C121)</f>
        <v>0.5</v>
      </c>
      <c r="D124" s="26">
        <f>+D119/(D118-D121)</f>
        <v>0.5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84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6AC94CF-6422-4669-9E2C-D162204F1F01}"/>
</file>

<file path=customXml/itemProps2.xml><?xml version="1.0" encoding="utf-8"?>
<ds:datastoreItem xmlns:ds="http://schemas.openxmlformats.org/officeDocument/2006/customXml" ds:itemID="{1A053628-BABA-40FB-9D5E-A57AF736B022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septiembre 2018</dc:title>
  <dc:creator>Julian Camilo Villar Chacon</dc:creator>
  <cp:lastModifiedBy>Amalia Perez Alzate</cp:lastModifiedBy>
  <dcterms:created xsi:type="dcterms:W3CDTF">2017-11-30T16:30:56Z</dcterms:created>
  <dcterms:modified xsi:type="dcterms:W3CDTF">2018-11-21T21:01:34Z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